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TARSLU\Desktop\"/>
    </mc:Choice>
  </mc:AlternateContent>
  <xr:revisionPtr revIDLastSave="0" documentId="13_ncr:1_{53AAADEB-C0F1-4DD3-B25D-16F22FB74A9B}" xr6:coauthVersionLast="47" xr6:coauthVersionMax="47" xr10:uidLastSave="{00000000-0000-0000-0000-000000000000}"/>
  <bookViews>
    <workbookView xWindow="-120" yWindow="-120" windowWidth="29040" windowHeight="17520" activeTab="1" xr2:uid="{00000000-000D-0000-FFFF-FFFF00000000}"/>
  </bookViews>
  <sheets>
    <sheet name="Start" sheetId="1" r:id="rId1"/>
    <sheet name="Form 1" sheetId="2" r:id="rId2"/>
    <sheet name="Form 2"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2" l="1"/>
  <c r="D8" i="1"/>
  <c r="M15" i="3"/>
  <c r="N15" i="3" s="1"/>
  <c r="M12" i="3"/>
  <c r="E13" i="2" l="1"/>
  <c r="E11" i="2"/>
  <c r="E12" i="2"/>
  <c r="M11" i="3" l="1"/>
  <c r="I16" i="3" l="1"/>
  <c r="F16" i="3"/>
  <c r="M16" i="3"/>
  <c r="C16" i="3"/>
  <c r="M14" i="3"/>
  <c r="I14" i="3"/>
  <c r="F14" i="3"/>
  <c r="C14" i="3"/>
  <c r="M13" i="3"/>
  <c r="I13" i="3"/>
  <c r="F13" i="3"/>
  <c r="C13" i="3"/>
  <c r="I12" i="3"/>
  <c r="F12" i="3"/>
  <c r="C12" i="3"/>
  <c r="I11" i="3"/>
  <c r="F11" i="3"/>
  <c r="C11" i="3"/>
  <c r="M10" i="3"/>
  <c r="L10" i="3"/>
  <c r="I10" i="3"/>
  <c r="H10" i="3"/>
  <c r="F10" i="3"/>
  <c r="E10" i="3"/>
  <c r="C10" i="3"/>
  <c r="B10" i="3"/>
  <c r="N9" i="3"/>
  <c r="A4" i="3"/>
  <c r="A2" i="3"/>
  <c r="E16" i="2"/>
  <c r="E15" i="2"/>
  <c r="E14" i="2"/>
  <c r="E9" i="2"/>
  <c r="C7" i="2"/>
  <c r="A6" i="2"/>
  <c r="A4" i="2"/>
  <c r="A2" i="2"/>
  <c r="B8" i="1"/>
  <c r="F17" i="3" l="1"/>
  <c r="M17" i="3"/>
  <c r="N11" i="3"/>
  <c r="C8" i="1"/>
  <c r="N16" i="3"/>
  <c r="I17" i="3"/>
  <c r="C17" i="3"/>
  <c r="N12" i="3"/>
  <c r="N13" i="3"/>
  <c r="N14" i="3"/>
  <c r="E17" i="2"/>
  <c r="N17" i="3" l="1"/>
  <c r="E19" i="2" s="1"/>
  <c r="E21" i="2" l="1"/>
  <c r="E20" i="2"/>
</calcChain>
</file>

<file path=xl/sharedStrings.xml><?xml version="1.0" encoding="utf-8"?>
<sst xmlns="http://schemas.openxmlformats.org/spreadsheetml/2006/main" count="61" uniqueCount="56">
  <si>
    <t>Annex 2. Budget</t>
  </si>
  <si>
    <t>Provision:</t>
  </si>
  <si>
    <t>Consultancy Services</t>
  </si>
  <si>
    <t>Consultant:</t>
  </si>
  <si>
    <t>between the Ministry of Foreign Affairs of Denmark, European Union Anti-Corruption Initiative in Ukraine and</t>
  </si>
  <si>
    <t>File No:</t>
  </si>
  <si>
    <t>Is Audit Required?</t>
  </si>
  <si>
    <t>Form 1       Calculation of Fee Budget</t>
  </si>
  <si>
    <t>Form 2</t>
  </si>
  <si>
    <t>Currency:</t>
  </si>
  <si>
    <t>EUR</t>
  </si>
  <si>
    <t>Calculation of Reimbursables Budget</t>
  </si>
  <si>
    <t xml:space="preserve">Includes direct, actual expenses which have been approved by the Ministry of Foreign Affairs (Danida) as refundable. The reimbursables stated may be refunded against subsequent documentation by external vouchers from third party and from travel accounts.  </t>
  </si>
  <si>
    <t>Only in exceptional cases may other types of reimbursable be added. This will require a special written approval from the Ministry of Foreign Affairs (Danida), Business and Contracts Department in advance.</t>
  </si>
  <si>
    <t>Project/Programme title: EU Anti-Corruption Initiative in Ukraine (EUACI)</t>
  </si>
  <si>
    <t>Hotel &amp; Subsistence Allowance</t>
  </si>
  <si>
    <t>Recipient country: Ukraine</t>
  </si>
  <si>
    <t>Position on Team</t>
  </si>
  <si>
    <t>International Travel</t>
  </si>
  <si>
    <t>Name of Key Staff</t>
  </si>
  <si>
    <t>Local Travel</t>
  </si>
  <si>
    <t>Project Related Expenses</t>
  </si>
  <si>
    <t>Number of days</t>
  </si>
  <si>
    <t>Number of     travels</t>
  </si>
  <si>
    <t>Unit</t>
  </si>
  <si>
    <t>Item</t>
  </si>
  <si>
    <t>TOTAL</t>
  </si>
  <si>
    <t>Working week:</t>
  </si>
  <si>
    <t>Reimbursables</t>
  </si>
  <si>
    <t>Outward &amp; return travel:</t>
  </si>
  <si>
    <t>Max. 8 hours per outward or return travel</t>
  </si>
  <si>
    <t>Fee and Reimbursables in Total</t>
  </si>
  <si>
    <t>Weekends:</t>
  </si>
  <si>
    <t>Documented work time of max. 8 hrs per day</t>
  </si>
  <si>
    <t>may be included in exceptional cases</t>
  </si>
  <si>
    <t>_____________________________________________________</t>
  </si>
  <si>
    <t>________________________________________</t>
  </si>
  <si>
    <t>Subsistence allowance:</t>
  </si>
  <si>
    <t>15% (breakfast), 30% (lunch) and 30% (dinner). If full board is provided, the per diem allowance will be reduced to 25% of the full rate.</t>
  </si>
  <si>
    <t>International travel rate:</t>
  </si>
  <si>
    <t>The most direct routes and economical fares principles have to be observed. Economy class, non-refundable, non-flexible etc. is allowed.</t>
  </si>
  <si>
    <t>Discount schemes shall be for the benefit of The Ministry of Foreign Affairs (Danida).</t>
  </si>
  <si>
    <t>Project related expenses:</t>
  </si>
  <si>
    <t>May include expenses relative to the assignment such as communication from abroad, reproduction and copying, vaccinations, sickness and accident insurance, visa fees, etc.</t>
  </si>
  <si>
    <t>__________________________________</t>
  </si>
  <si>
    <t>_____________________________________________</t>
  </si>
  <si>
    <t>NO</t>
  </si>
  <si>
    <t>On behalf of EUACI
Allan Pagh Kristensen
Head of Unit</t>
  </si>
  <si>
    <t xml:space="preserve">Includes Hotel cost up to 134 EUR (1,000 DKK)/day and Per Diem 73 EUR (546 DKK)/day. Meals provided must be deducted from the per diem rate as follows: </t>
  </si>
  <si>
    <t>40 hours</t>
  </si>
  <si>
    <t>Man-Days per Key Staff
Days</t>
  </si>
  <si>
    <t>by UM Navision 01-01-2025:</t>
  </si>
  <si>
    <t xml:space="preserve">Individual entrepreneur 
</t>
  </si>
  <si>
    <t xml:space="preserve">On behalf of Consultant                                        </t>
  </si>
  <si>
    <t xml:space="preserve">                                                                       On behalf of Consultant                                             
</t>
  </si>
  <si>
    <t>Rate/Day EUR
(to no decimals)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</si>
</sst>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0\ "/>
    <numFmt numFmtId="165" formatCode="#,##0.00_ ;\-#,##0.00\ "/>
    <numFmt numFmtId="166" formatCode="0.0;[Red]0.0"/>
  </numFmts>
  <fonts count="21" x14ac:knownFonts="1">
    <font>
      <sz val="10"/>
      <color rgb="FF000000"/>
      <name val="Arial"/>
    </font>
    <font>
      <b/>
      <sz val="18"/>
      <name val="Garamond"/>
      <family val="1"/>
    </font>
    <font>
      <b/>
      <sz val="10"/>
      <color rgb="FF000000"/>
      <name val="Times New Roman"/>
      <family val="1"/>
    </font>
    <font>
      <sz val="10"/>
      <color rgb="FF000000"/>
      <name val="Times New Roman"/>
      <family val="1"/>
    </font>
    <font>
      <b/>
      <sz val="14"/>
      <color rgb="FF000000"/>
      <name val="Garamond"/>
      <family val="1"/>
    </font>
    <font>
      <sz val="10"/>
      <name val="Arial"/>
      <family val="2"/>
    </font>
    <font>
      <sz val="10"/>
      <name val="Times New Roman"/>
      <family val="1"/>
    </font>
    <font>
      <b/>
      <sz val="14"/>
      <name val="Garamond"/>
      <family val="1"/>
    </font>
    <font>
      <sz val="14"/>
      <name val="Garamond"/>
      <family val="1"/>
    </font>
    <font>
      <sz val="8"/>
      <name val="Times New Roman"/>
      <family val="1"/>
    </font>
    <font>
      <b/>
      <sz val="10"/>
      <color rgb="FF000000"/>
      <name val="Garamond"/>
      <family val="1"/>
    </font>
    <font>
      <sz val="9"/>
      <color rgb="FF000000"/>
      <name val="Times New Roman"/>
      <family val="1"/>
    </font>
    <font>
      <b/>
      <sz val="10"/>
      <name val="Times New Roman"/>
      <family val="1"/>
    </font>
    <font>
      <sz val="7"/>
      <color rgb="FF000000"/>
      <name val="Times New Roman"/>
      <family val="1"/>
    </font>
    <font>
      <b/>
      <sz val="9"/>
      <color rgb="FF000000"/>
      <name val="Times New Roman"/>
      <family val="1"/>
    </font>
    <font>
      <b/>
      <sz val="11"/>
      <color rgb="FF000000"/>
      <name val="Times New Roman"/>
      <family val="1"/>
    </font>
    <font>
      <b/>
      <sz val="14"/>
      <color rgb="FF000000"/>
      <name val="Times New Roman"/>
      <family val="1"/>
    </font>
    <font>
      <b/>
      <sz val="9"/>
      <name val="Times New Roman"/>
      <family val="1"/>
    </font>
    <font>
      <sz val="9"/>
      <name val="Times New Roman"/>
      <family val="1"/>
    </font>
    <font>
      <u/>
      <sz val="8"/>
      <color rgb="FF0000FF"/>
      <name val="Arial"/>
      <family val="2"/>
    </font>
    <font>
      <sz val="10"/>
      <name val="Arial"/>
      <family val="2"/>
    </font>
  </fonts>
  <fills count="6">
    <fill>
      <patternFill patternType="none"/>
    </fill>
    <fill>
      <patternFill patternType="gray125"/>
    </fill>
    <fill>
      <patternFill patternType="solid">
        <fgColor rgb="FFEFEFEF"/>
        <bgColor rgb="FFEFEFEF"/>
      </patternFill>
    </fill>
    <fill>
      <patternFill patternType="solid">
        <fgColor rgb="FFC0C0C0"/>
        <bgColor rgb="FFC0C0C0"/>
      </patternFill>
    </fill>
    <fill>
      <patternFill patternType="solid">
        <fgColor rgb="FFBFBFBF"/>
        <bgColor rgb="FFBFBFBF"/>
      </patternFill>
    </fill>
    <fill>
      <patternFill patternType="solid">
        <fgColor rgb="FFFFFF99"/>
        <bgColor rgb="FFFFFF99"/>
      </patternFill>
    </fill>
  </fills>
  <borders count="48">
    <border>
      <left/>
      <right/>
      <top/>
      <bottom/>
      <diagonal/>
    </border>
    <border>
      <left style="double">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diagonal/>
    </border>
    <border>
      <left style="thin">
        <color rgb="FF000000"/>
      </left>
      <right style="double">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bottom style="double">
        <color rgb="FF000000"/>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style="double">
        <color rgb="FF000000"/>
      </right>
      <top/>
      <bottom style="thin">
        <color rgb="FF000000"/>
      </bottom>
      <diagonal/>
    </border>
    <border>
      <left style="double">
        <color rgb="FF000000"/>
      </left>
      <right style="double">
        <color rgb="FF000000"/>
      </right>
      <top style="double">
        <color rgb="FF000000"/>
      </top>
      <bottom/>
      <diagonal/>
    </border>
    <border>
      <left style="thin">
        <color rgb="FF000000"/>
      </left>
      <right style="double">
        <color rgb="FF000000"/>
      </right>
      <top style="thin">
        <color rgb="FF000000"/>
      </top>
      <bottom style="double">
        <color rgb="FF000000"/>
      </bottom>
      <diagonal/>
    </border>
    <border>
      <left style="double">
        <color rgb="FF000000"/>
      </left>
      <right style="double">
        <color rgb="FF000000"/>
      </right>
      <top style="thin">
        <color rgb="FF000000"/>
      </top>
      <bottom style="thin">
        <color rgb="FF000000"/>
      </bottom>
      <diagonal/>
    </border>
    <border>
      <left style="double">
        <color rgb="FF000000"/>
      </left>
      <right style="double">
        <color rgb="FF000000"/>
      </right>
      <top/>
      <bottom style="double">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style="double">
        <color rgb="FF000000"/>
      </left>
      <right style="thin">
        <color rgb="FF000000"/>
      </right>
      <top style="thin">
        <color rgb="FF000000"/>
      </top>
      <bottom/>
      <diagonal/>
    </border>
    <border>
      <left/>
      <right style="double">
        <color rgb="FF000000"/>
      </right>
      <top style="double">
        <color rgb="FF000000"/>
      </top>
      <bottom style="double">
        <color rgb="FF000000"/>
      </bottom>
      <diagonal/>
    </border>
    <border>
      <left style="thin">
        <color rgb="FF000000"/>
      </left>
      <right style="thin">
        <color rgb="FF000000"/>
      </right>
      <top style="thin">
        <color rgb="FF000000"/>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style="double">
        <color rgb="FF000000"/>
      </left>
      <right style="thin">
        <color rgb="FF000000"/>
      </right>
      <top style="double">
        <color rgb="FF000000"/>
      </top>
      <bottom style="double">
        <color rgb="FF000000"/>
      </bottom>
      <diagonal/>
    </border>
    <border>
      <left/>
      <right/>
      <top/>
      <bottom style="double">
        <color rgb="FF000000"/>
      </bottom>
      <diagonal/>
    </border>
    <border>
      <left style="thin">
        <color rgb="FF000000"/>
      </left>
      <right style="thin">
        <color rgb="FF000000"/>
      </right>
      <top style="double">
        <color rgb="FF000000"/>
      </top>
      <bottom style="double">
        <color rgb="FF000000"/>
      </bottom>
      <diagonal/>
    </border>
    <border>
      <left/>
      <right style="double">
        <color rgb="FF000000"/>
      </right>
      <top/>
      <bottom style="double">
        <color rgb="FF000000"/>
      </bottom>
      <diagonal/>
    </border>
    <border>
      <left style="thin">
        <color rgb="FF000000"/>
      </left>
      <right style="double">
        <color rgb="FF000000"/>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indexed="64"/>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indexed="64"/>
      </left>
      <right style="thin">
        <color indexed="64"/>
      </right>
      <top/>
      <bottom style="thin">
        <color indexed="64"/>
      </bottom>
      <diagonal/>
    </border>
    <border>
      <left/>
      <right style="thin">
        <color rgb="FF000000"/>
      </right>
      <top/>
      <bottom/>
      <diagonal/>
    </border>
  </borders>
  <cellStyleXfs count="1">
    <xf numFmtId="0" fontId="0" fillId="0" borderId="0"/>
  </cellStyleXfs>
  <cellXfs count="156">
    <xf numFmtId="0" fontId="0" fillId="0" borderId="0" xfId="0" applyFont="1" applyAlignment="1"/>
    <xf numFmtId="0" fontId="1" fillId="0" borderId="0" xfId="0" applyFont="1"/>
    <xf numFmtId="0" fontId="2" fillId="0" borderId="0" xfId="0" applyFont="1" applyAlignment="1">
      <alignment horizontal="left"/>
    </xf>
    <xf numFmtId="0" fontId="3" fillId="0" borderId="0" xfId="0" applyFont="1" applyAlignment="1">
      <alignment horizontal="center"/>
    </xf>
    <xf numFmtId="0" fontId="4" fillId="2" borderId="1" xfId="0" applyFont="1" applyFill="1" applyBorder="1" applyAlignment="1">
      <alignment horizontal="left"/>
    </xf>
    <xf numFmtId="2" fontId="3" fillId="0" borderId="0" xfId="0" applyNumberFormat="1" applyFont="1" applyAlignment="1">
      <alignment horizontal="center"/>
    </xf>
    <xf numFmtId="0" fontId="6" fillId="0" borderId="0" xfId="0" applyFont="1"/>
    <xf numFmtId="0" fontId="4" fillId="2" borderId="4" xfId="0" applyFont="1" applyFill="1" applyBorder="1" applyAlignment="1">
      <alignment horizontal="left"/>
    </xf>
    <xf numFmtId="3" fontId="6" fillId="0" borderId="0" xfId="0" applyNumberFormat="1" applyFont="1"/>
    <xf numFmtId="0" fontId="2" fillId="0" borderId="0" xfId="0" applyFont="1" applyAlignment="1">
      <alignment horizontal="center"/>
    </xf>
    <xf numFmtId="2" fontId="2" fillId="0" borderId="0" xfId="0" applyNumberFormat="1" applyFont="1" applyAlignment="1">
      <alignment horizontal="center"/>
    </xf>
    <xf numFmtId="3" fontId="3" fillId="0" borderId="0" xfId="0" applyNumberFormat="1" applyFont="1"/>
    <xf numFmtId="0" fontId="2" fillId="0" borderId="0" xfId="0" applyFont="1" applyAlignment="1"/>
    <xf numFmtId="4" fontId="3" fillId="0" borderId="0" xfId="0" applyNumberFormat="1" applyFont="1"/>
    <xf numFmtId="0" fontId="2" fillId="0" borderId="0" xfId="0" applyFont="1" applyAlignment="1">
      <alignment wrapText="1"/>
    </xf>
    <xf numFmtId="0" fontId="3" fillId="0" borderId="0" xfId="0" applyFont="1"/>
    <xf numFmtId="0" fontId="4" fillId="0" borderId="7" xfId="0" applyFont="1" applyBorder="1" applyAlignment="1">
      <alignment horizontal="center"/>
    </xf>
    <xf numFmtId="0" fontId="2" fillId="0" borderId="0" xfId="0" applyFont="1"/>
    <xf numFmtId="0" fontId="7" fillId="2" borderId="8" xfId="0" applyFont="1" applyFill="1" applyBorder="1"/>
    <xf numFmtId="0" fontId="2" fillId="0" borderId="0" xfId="0" applyFont="1" applyAlignment="1">
      <alignment horizontal="left" wrapText="1"/>
    </xf>
    <xf numFmtId="2" fontId="4" fillId="0" borderId="7" xfId="0" applyNumberFormat="1" applyFont="1" applyBorder="1" applyAlignment="1">
      <alignment horizontal="center"/>
    </xf>
    <xf numFmtId="0" fontId="7" fillId="2" borderId="9" xfId="0" applyFont="1" applyFill="1" applyBorder="1"/>
    <xf numFmtId="0" fontId="7" fillId="0" borderId="0" xfId="0" applyFont="1" applyAlignment="1"/>
    <xf numFmtId="0" fontId="7" fillId="2" borderId="9" xfId="0" applyFont="1" applyFill="1" applyBorder="1" applyAlignment="1">
      <alignment horizontal="center"/>
    </xf>
    <xf numFmtId="3" fontId="7" fillId="0" borderId="0" xfId="0" applyNumberFormat="1" applyFont="1" applyAlignment="1">
      <alignment horizontal="left"/>
    </xf>
    <xf numFmtId="2" fontId="4" fillId="0" borderId="0" xfId="0" applyNumberFormat="1" applyFont="1" applyAlignment="1">
      <alignment horizontal="left"/>
    </xf>
    <xf numFmtId="0" fontId="4" fillId="0" borderId="0" xfId="0" applyFont="1" applyAlignment="1">
      <alignment horizontal="left"/>
    </xf>
    <xf numFmtId="0" fontId="4" fillId="2" borderId="10" xfId="0" applyFont="1" applyFill="1" applyBorder="1" applyAlignment="1">
      <alignment horizontal="left"/>
    </xf>
    <xf numFmtId="0" fontId="8" fillId="0" borderId="0" xfId="0" applyFont="1"/>
    <xf numFmtId="2" fontId="4" fillId="0" borderId="11" xfId="0" applyNumberFormat="1" applyFont="1" applyBorder="1" applyAlignment="1">
      <alignment horizontal="center"/>
    </xf>
    <xf numFmtId="0" fontId="6" fillId="0" borderId="0" xfId="0" applyFont="1" applyAlignment="1">
      <alignment horizontal="left"/>
    </xf>
    <xf numFmtId="0" fontId="9" fillId="0" borderId="0" xfId="0" applyFont="1" applyAlignment="1"/>
    <xf numFmtId="2" fontId="10" fillId="0" borderId="0" xfId="0" applyNumberFormat="1" applyFont="1" applyAlignment="1">
      <alignment horizontal="left"/>
    </xf>
    <xf numFmtId="0" fontId="9" fillId="0" borderId="0" xfId="0" applyFont="1"/>
    <xf numFmtId="2" fontId="2" fillId="0" borderId="0" xfId="0" applyNumberFormat="1" applyFont="1" applyAlignment="1">
      <alignment horizontal="left"/>
    </xf>
    <xf numFmtId="3" fontId="9" fillId="0" borderId="0" xfId="0" applyNumberFormat="1" applyFont="1"/>
    <xf numFmtId="2" fontId="7" fillId="2" borderId="12" xfId="0" applyNumberFormat="1" applyFont="1" applyFill="1" applyBorder="1" applyAlignment="1">
      <alignment horizontal="center"/>
    </xf>
    <xf numFmtId="0" fontId="11" fillId="0" borderId="0" xfId="0" applyFont="1" applyAlignment="1">
      <alignment horizontal="left"/>
    </xf>
    <xf numFmtId="0" fontId="9" fillId="0" borderId="0" xfId="0" applyFont="1" applyAlignment="1">
      <alignment vertical="center"/>
    </xf>
    <xf numFmtId="0" fontId="11" fillId="0" borderId="0" xfId="0" applyFont="1" applyAlignment="1">
      <alignment horizontal="left"/>
    </xf>
    <xf numFmtId="0" fontId="9" fillId="0" borderId="0" xfId="0" applyFont="1" applyAlignment="1">
      <alignment vertical="center"/>
    </xf>
    <xf numFmtId="2" fontId="3" fillId="0" borderId="0" xfId="0" applyNumberFormat="1" applyFont="1" applyAlignment="1">
      <alignment horizontal="left"/>
    </xf>
    <xf numFmtId="0" fontId="3" fillId="0" borderId="0" xfId="0" applyFont="1" applyAlignment="1">
      <alignment horizontal="left"/>
    </xf>
    <xf numFmtId="0" fontId="2" fillId="4" borderId="15" xfId="0" applyFont="1" applyFill="1" applyBorder="1" applyAlignment="1">
      <alignment horizontal="center" vertical="center"/>
    </xf>
    <xf numFmtId="0" fontId="2" fillId="3" borderId="15" xfId="0" applyFont="1" applyFill="1" applyBorder="1" applyAlignment="1">
      <alignment horizontal="center" vertical="center"/>
    </xf>
    <xf numFmtId="2" fontId="2" fillId="3" borderId="15" xfId="0" applyNumberFormat="1" applyFont="1" applyFill="1" applyBorder="1" applyAlignment="1">
      <alignment horizontal="center" vertical="center" wrapText="1"/>
    </xf>
    <xf numFmtId="3" fontId="2" fillId="3" borderId="15" xfId="0" applyNumberFormat="1"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3" fillId="0" borderId="19" xfId="0" applyFont="1" applyBorder="1" applyAlignment="1">
      <alignment horizontal="left" vertical="center"/>
    </xf>
    <xf numFmtId="3" fontId="3" fillId="0" borderId="19" xfId="0" applyNumberFormat="1" applyFont="1" applyBorder="1" applyAlignment="1">
      <alignment horizontal="left" vertical="center"/>
    </xf>
    <xf numFmtId="3" fontId="3" fillId="0" borderId="19" xfId="0" applyNumberFormat="1" applyFont="1" applyBorder="1" applyAlignment="1">
      <alignment horizontal="center" vertical="center"/>
    </xf>
    <xf numFmtId="1" fontId="3" fillId="0" borderId="19" xfId="0" applyNumberFormat="1" applyFont="1" applyBorder="1" applyAlignment="1">
      <alignment horizontal="center" vertical="center"/>
    </xf>
    <xf numFmtId="164" fontId="6" fillId="0" borderId="21" xfId="0" applyNumberFormat="1" applyFont="1" applyBorder="1" applyAlignment="1">
      <alignment horizontal="center" vertical="center" wrapText="1"/>
    </xf>
    <xf numFmtId="164" fontId="2" fillId="5" borderId="19" xfId="0" applyNumberFormat="1" applyFont="1" applyFill="1" applyBorder="1" applyAlignment="1">
      <alignment horizontal="center" vertical="center"/>
    </xf>
    <xf numFmtId="165" fontId="6" fillId="0" borderId="22" xfId="0" applyNumberFormat="1" applyFont="1" applyBorder="1" applyAlignment="1">
      <alignment horizontal="center" vertical="center" wrapText="1"/>
    </xf>
    <xf numFmtId="165" fontId="6" fillId="3" borderId="23" xfId="0" applyNumberFormat="1" applyFont="1" applyFill="1" applyBorder="1" applyAlignment="1">
      <alignment horizontal="center" vertical="center" wrapText="1"/>
    </xf>
    <xf numFmtId="1" fontId="6" fillId="0" borderId="21" xfId="0" applyNumberFormat="1" applyFont="1" applyBorder="1" applyAlignment="1">
      <alignment horizontal="center" vertical="center" wrapText="1"/>
    </xf>
    <xf numFmtId="2" fontId="6" fillId="0" borderId="22" xfId="0" applyNumberFormat="1" applyFont="1" applyBorder="1" applyAlignment="1">
      <alignment horizontal="center" vertical="center" wrapText="1"/>
    </xf>
    <xf numFmtId="2" fontId="12" fillId="3" borderId="23" xfId="0" applyNumberFormat="1" applyFont="1" applyFill="1" applyBorder="1" applyAlignment="1">
      <alignment horizontal="center" vertical="center" wrapText="1"/>
    </xf>
    <xf numFmtId="0" fontId="6" fillId="0" borderId="22" xfId="0" applyFont="1" applyBorder="1" applyAlignment="1">
      <alignment horizontal="center" vertical="center" wrapText="1"/>
    </xf>
    <xf numFmtId="164" fontId="6" fillId="0" borderId="4" xfId="0" applyNumberFormat="1" applyFont="1" applyBorder="1" applyAlignment="1">
      <alignment horizontal="center" vertical="center" wrapText="1"/>
    </xf>
    <xf numFmtId="0" fontId="2" fillId="4" borderId="15" xfId="0" applyFont="1" applyFill="1" applyBorder="1" applyAlignment="1">
      <alignment horizontal="center" vertical="center"/>
    </xf>
    <xf numFmtId="0" fontId="3" fillId="4" borderId="15" xfId="0" applyFont="1" applyFill="1" applyBorder="1" applyAlignment="1">
      <alignment horizontal="center" vertical="center"/>
    </xf>
    <xf numFmtId="165" fontId="6" fillId="0" borderId="7" xfId="0" applyNumberFormat="1" applyFont="1" applyBorder="1" applyAlignment="1">
      <alignment horizontal="center" vertical="center" wrapText="1"/>
    </xf>
    <xf numFmtId="3" fontId="3" fillId="4" borderId="15" xfId="0" applyNumberFormat="1" applyFont="1" applyFill="1" applyBorder="1" applyAlignment="1">
      <alignment horizontal="right" vertical="center"/>
    </xf>
    <xf numFmtId="2" fontId="3" fillId="4" borderId="15" xfId="0" applyNumberFormat="1" applyFont="1" applyFill="1" applyBorder="1" applyAlignment="1">
      <alignment horizontal="right" vertical="center"/>
    </xf>
    <xf numFmtId="165" fontId="6" fillId="3" borderId="24" xfId="0" applyNumberFormat="1" applyFont="1" applyFill="1" applyBorder="1" applyAlignment="1">
      <alignment horizontal="center" vertical="center" wrapText="1"/>
    </xf>
    <xf numFmtId="164" fontId="2" fillId="4" borderId="15" xfId="0" applyNumberFormat="1" applyFont="1" applyFill="1" applyBorder="1" applyAlignment="1">
      <alignment horizontal="center" vertical="center"/>
    </xf>
    <xf numFmtId="1" fontId="6" fillId="0" borderId="4" xfId="0" applyNumberFormat="1" applyFont="1" applyBorder="1" applyAlignment="1">
      <alignment horizontal="center" vertical="center" wrapText="1"/>
    </xf>
    <xf numFmtId="0" fontId="13" fillId="0" borderId="0" xfId="0" applyFont="1" applyAlignment="1">
      <alignment horizontal="center" vertical="center"/>
    </xf>
    <xf numFmtId="2" fontId="6" fillId="0" borderId="7" xfId="0" applyNumberFormat="1" applyFont="1" applyBorder="1" applyAlignment="1">
      <alignment horizontal="center" vertical="center" wrapText="1"/>
    </xf>
    <xf numFmtId="0" fontId="13" fillId="0" borderId="0" xfId="0" applyFont="1" applyAlignment="1">
      <alignment horizontal="left"/>
    </xf>
    <xf numFmtId="2" fontId="12" fillId="3" borderId="24" xfId="0" applyNumberFormat="1" applyFont="1" applyFill="1" applyBorder="1" applyAlignment="1">
      <alignment horizontal="center" vertical="center" wrapText="1"/>
    </xf>
    <xf numFmtId="2" fontId="13" fillId="0" borderId="0" xfId="0" applyNumberFormat="1" applyFont="1"/>
    <xf numFmtId="0" fontId="13" fillId="0" borderId="0" xfId="0" applyFont="1"/>
    <xf numFmtId="0" fontId="14" fillId="0" borderId="0" xfId="0" applyFont="1" applyAlignment="1">
      <alignment vertical="center"/>
    </xf>
    <xf numFmtId="2" fontId="12" fillId="5" borderId="19" xfId="0" applyNumberFormat="1" applyFont="1" applyFill="1" applyBorder="1" applyAlignment="1">
      <alignment horizontal="center" vertical="center"/>
    </xf>
    <xf numFmtId="164" fontId="6" fillId="0" borderId="27" xfId="0" applyNumberFormat="1" applyFont="1" applyBorder="1" applyAlignment="1">
      <alignment horizontal="center" vertical="center" wrapText="1"/>
    </xf>
    <xf numFmtId="165" fontId="3" fillId="4" borderId="28" xfId="0" applyNumberFormat="1" applyFont="1" applyFill="1" applyBorder="1" applyAlignment="1">
      <alignment horizontal="center"/>
    </xf>
    <xf numFmtId="165" fontId="6" fillId="0" borderId="29" xfId="0" applyNumberFormat="1" applyFont="1" applyBorder="1" applyAlignment="1">
      <alignment horizontal="center" vertical="center" wrapText="1"/>
    </xf>
    <xf numFmtId="1" fontId="6" fillId="0" borderId="27" xfId="0" applyNumberFormat="1" applyFont="1" applyBorder="1" applyAlignment="1">
      <alignment horizontal="center" vertical="center" wrapText="1"/>
    </xf>
    <xf numFmtId="165" fontId="16" fillId="4" borderId="32" xfId="0" applyNumberFormat="1" applyFont="1" applyFill="1" applyBorder="1" applyAlignment="1">
      <alignment horizontal="center"/>
    </xf>
    <xf numFmtId="2" fontId="6" fillId="0" borderId="29" xfId="0" applyNumberFormat="1" applyFont="1" applyBorder="1" applyAlignment="1">
      <alignment horizontal="center" vertical="center" wrapText="1"/>
    </xf>
    <xf numFmtId="0" fontId="14" fillId="0" borderId="0" xfId="0" applyFont="1" applyAlignment="1">
      <alignment horizontal="left"/>
    </xf>
    <xf numFmtId="2" fontId="12" fillId="3" borderId="8" xfId="0" applyNumberFormat="1" applyFont="1" applyFill="1" applyBorder="1" applyAlignment="1">
      <alignment horizontal="center" vertical="center" wrapText="1"/>
    </xf>
    <xf numFmtId="0" fontId="11" fillId="0" borderId="0" xfId="0" applyFont="1" applyAlignment="1">
      <alignment horizontal="left"/>
    </xf>
    <xf numFmtId="0" fontId="12" fillId="3" borderId="34" xfId="0" applyFont="1" applyFill="1" applyBorder="1" applyAlignment="1">
      <alignment horizontal="center" vertical="center"/>
    </xf>
    <xf numFmtId="165" fontId="6" fillId="3" borderId="36" xfId="0" applyNumberFormat="1" applyFont="1" applyFill="1" applyBorder="1"/>
    <xf numFmtId="2" fontId="3" fillId="4" borderId="37" xfId="0" applyNumberFormat="1" applyFont="1" applyFill="1" applyBorder="1" applyAlignment="1">
      <alignment horizontal="center"/>
    </xf>
    <xf numFmtId="165" fontId="12" fillId="5" borderId="38" xfId="0" applyNumberFormat="1" applyFont="1" applyFill="1" applyBorder="1" applyAlignment="1">
      <alignment horizontal="center" vertical="center"/>
    </xf>
    <xf numFmtId="49" fontId="14" fillId="0" borderId="0" xfId="0" applyNumberFormat="1" applyFont="1" applyAlignment="1">
      <alignment vertical="center" wrapText="1"/>
    </xf>
    <xf numFmtId="0" fontId="6" fillId="3" borderId="34" xfId="0" applyFont="1" applyFill="1" applyBorder="1"/>
    <xf numFmtId="0" fontId="11" fillId="0" borderId="0" xfId="0" applyFont="1" applyAlignment="1">
      <alignment horizontal="left" vertical="top"/>
    </xf>
    <xf numFmtId="2" fontId="6" fillId="3" borderId="36" xfId="0" applyNumberFormat="1" applyFont="1" applyFill="1" applyBorder="1"/>
    <xf numFmtId="0" fontId="13" fillId="0" borderId="0" xfId="0" applyFont="1" applyAlignment="1"/>
    <xf numFmtId="2" fontId="12" fillId="5" borderId="38" xfId="0" applyNumberFormat="1" applyFont="1" applyFill="1" applyBorder="1" applyAlignment="1">
      <alignment horizontal="center" vertical="center"/>
    </xf>
    <xf numFmtId="3" fontId="6" fillId="4" borderId="34" xfId="0" applyNumberFormat="1" applyFont="1" applyFill="1" applyBorder="1"/>
    <xf numFmtId="2" fontId="6" fillId="4" borderId="36" xfId="0" applyNumberFormat="1" applyFont="1" applyFill="1" applyBorder="1"/>
    <xf numFmtId="0" fontId="17" fillId="0" borderId="0" xfId="0" applyFont="1"/>
    <xf numFmtId="0" fontId="18" fillId="0" borderId="0" xfId="0" applyFont="1"/>
    <xf numFmtId="3" fontId="18" fillId="0" borderId="0" xfId="0" applyNumberFormat="1" applyFont="1"/>
    <xf numFmtId="0" fontId="18" fillId="0" borderId="0" xfId="0" applyFont="1" applyAlignment="1"/>
    <xf numFmtId="0" fontId="19" fillId="0" borderId="0" xfId="0" applyFont="1"/>
    <xf numFmtId="0" fontId="12" fillId="0" borderId="0" xfId="0" applyFont="1"/>
    <xf numFmtId="0" fontId="18" fillId="0" borderId="0" xfId="0" applyFont="1" applyAlignment="1">
      <alignment wrapText="1"/>
    </xf>
    <xf numFmtId="0" fontId="20" fillId="0" borderId="0" xfId="0" applyFont="1"/>
    <xf numFmtId="0" fontId="13" fillId="0" borderId="0" xfId="0" applyFont="1" applyAlignment="1">
      <alignment horizontal="center"/>
    </xf>
    <xf numFmtId="2" fontId="12" fillId="3" borderId="5" xfId="0" applyNumberFormat="1" applyFont="1" applyFill="1" applyBorder="1" applyAlignment="1">
      <alignment horizontal="center" vertical="center" wrapText="1"/>
    </xf>
    <xf numFmtId="0" fontId="6" fillId="0" borderId="40" xfId="0" applyFont="1" applyBorder="1" applyAlignment="1">
      <alignment horizontal="center" vertical="center" wrapText="1"/>
    </xf>
    <xf numFmtId="0" fontId="3" fillId="0" borderId="39" xfId="0" applyFont="1" applyBorder="1" applyAlignment="1">
      <alignment wrapText="1"/>
    </xf>
    <xf numFmtId="0" fontId="0" fillId="0" borderId="0" xfId="0" applyFont="1" applyAlignment="1"/>
    <xf numFmtId="0" fontId="6" fillId="0" borderId="42" xfId="0" applyFont="1" applyBorder="1" applyAlignment="1">
      <alignment horizontal="center" vertical="center" wrapText="1"/>
    </xf>
    <xf numFmtId="0" fontId="6" fillId="0" borderId="39" xfId="0" applyFont="1" applyBorder="1" applyAlignment="1">
      <alignment horizontal="center" vertical="center" wrapText="1"/>
    </xf>
    <xf numFmtId="3" fontId="6" fillId="4" borderId="44" xfId="0" applyNumberFormat="1" applyFont="1" applyFill="1" applyBorder="1"/>
    <xf numFmtId="3" fontId="6" fillId="4" borderId="45" xfId="0" applyNumberFormat="1" applyFont="1" applyFill="1" applyBorder="1"/>
    <xf numFmtId="2" fontId="6" fillId="4" borderId="45" xfId="0" applyNumberFormat="1" applyFont="1" applyFill="1" applyBorder="1"/>
    <xf numFmtId="2" fontId="12" fillId="5" borderId="12" xfId="0" applyNumberFormat="1" applyFont="1" applyFill="1" applyBorder="1" applyAlignment="1">
      <alignment horizontal="center" vertical="center"/>
    </xf>
    <xf numFmtId="2" fontId="12" fillId="5" borderId="20" xfId="0" applyNumberFormat="1" applyFont="1" applyFill="1" applyBorder="1" applyAlignment="1">
      <alignment horizontal="center" vertical="center"/>
    </xf>
    <xf numFmtId="0" fontId="3" fillId="0" borderId="39" xfId="0" applyFont="1" applyBorder="1" applyAlignment="1"/>
    <xf numFmtId="0" fontId="3" fillId="0" borderId="43" xfId="0" applyFont="1" applyBorder="1" applyAlignment="1"/>
    <xf numFmtId="0" fontId="17" fillId="0" borderId="0" xfId="0" applyFont="1" applyAlignment="1">
      <alignment horizontal="left"/>
    </xf>
    <xf numFmtId="0" fontId="3" fillId="0" borderId="16" xfId="0" applyFont="1" applyBorder="1" applyAlignment="1">
      <alignment horizontal="left" vertical="center" wrapText="1"/>
    </xf>
    <xf numFmtId="0" fontId="0" fillId="0" borderId="0" xfId="0" applyFont="1" applyAlignment="1"/>
    <xf numFmtId="0" fontId="0" fillId="0" borderId="0" xfId="0" applyFont="1" applyAlignment="1"/>
    <xf numFmtId="0" fontId="3" fillId="0" borderId="41" xfId="0" applyFont="1" applyBorder="1" applyAlignment="1">
      <alignment horizontal="left" vertical="center" wrapText="1"/>
    </xf>
    <xf numFmtId="2" fontId="12" fillId="3" borderId="6" xfId="0" applyNumberFormat="1" applyFont="1" applyFill="1" applyBorder="1" applyAlignment="1">
      <alignment horizontal="center" vertical="center" wrapText="1"/>
    </xf>
    <xf numFmtId="0" fontId="3" fillId="0" borderId="46" xfId="0" applyFont="1" applyBorder="1" applyAlignment="1"/>
    <xf numFmtId="0" fontId="6" fillId="0" borderId="46" xfId="0" applyFont="1" applyBorder="1" applyAlignment="1">
      <alignment horizontal="center" vertical="center" wrapText="1"/>
    </xf>
    <xf numFmtId="2" fontId="6" fillId="0" borderId="47" xfId="0" applyNumberFormat="1" applyFont="1" applyBorder="1" applyAlignment="1">
      <alignment horizontal="center" vertical="center" wrapText="1"/>
    </xf>
    <xf numFmtId="2" fontId="6" fillId="0" borderId="39" xfId="0" applyNumberFormat="1" applyFont="1" applyBorder="1" applyAlignment="1">
      <alignment horizontal="center" vertical="center" wrapText="1"/>
    </xf>
    <xf numFmtId="166" fontId="3" fillId="0" borderId="19" xfId="0" applyNumberFormat="1" applyFont="1" applyBorder="1" applyAlignment="1">
      <alignment horizontal="center" vertical="center"/>
    </xf>
    <xf numFmtId="0" fontId="4" fillId="0" borderId="5" xfId="0" applyFont="1" applyBorder="1" applyAlignment="1">
      <alignment horizontal="left" wrapText="1"/>
    </xf>
    <xf numFmtId="0" fontId="5" fillId="0" borderId="6" xfId="0" applyFont="1" applyBorder="1"/>
    <xf numFmtId="0" fontId="4" fillId="0" borderId="2" xfId="0" applyFont="1" applyBorder="1" applyAlignment="1">
      <alignment horizontal="left"/>
    </xf>
    <xf numFmtId="0" fontId="5" fillId="0" borderId="3" xfId="0" applyFont="1" applyBorder="1"/>
    <xf numFmtId="49" fontId="14" fillId="0" borderId="0" xfId="0" applyNumberFormat="1" applyFont="1" applyAlignment="1">
      <alignment horizontal="left" wrapText="1"/>
    </xf>
    <xf numFmtId="0" fontId="0" fillId="0" borderId="0" xfId="0" applyFont="1" applyAlignment="1"/>
    <xf numFmtId="0" fontId="16" fillId="4" borderId="30" xfId="0" applyFont="1" applyFill="1" applyBorder="1" applyAlignment="1">
      <alignment horizontal="left" vertical="center" wrapText="1"/>
    </xf>
    <xf numFmtId="0" fontId="5" fillId="0" borderId="31" xfId="0" applyFont="1" applyBorder="1"/>
    <xf numFmtId="0" fontId="5" fillId="0" borderId="33" xfId="0" applyFont="1" applyBorder="1"/>
    <xf numFmtId="0" fontId="5" fillId="0" borderId="35" xfId="0" applyFont="1" applyBorder="1"/>
    <xf numFmtId="165" fontId="15" fillId="4" borderId="25" xfId="0" applyNumberFormat="1" applyFont="1" applyFill="1" applyBorder="1" applyAlignment="1">
      <alignment horizontal="left"/>
    </xf>
    <xf numFmtId="0" fontId="5" fillId="0" borderId="26" xfId="0" applyFont="1" applyBorder="1"/>
    <xf numFmtId="0" fontId="2" fillId="0" borderId="0" xfId="0" applyFont="1" applyAlignment="1">
      <alignment horizontal="left" wrapText="1"/>
    </xf>
    <xf numFmtId="3" fontId="12" fillId="3" borderId="17" xfId="0" applyNumberFormat="1" applyFont="1" applyFill="1" applyBorder="1" applyAlignment="1">
      <alignment horizontal="center" vertical="center" wrapText="1"/>
    </xf>
    <xf numFmtId="0" fontId="5" fillId="0" borderId="20" xfId="0" applyFont="1" applyBorder="1"/>
    <xf numFmtId="0" fontId="13" fillId="0" borderId="0" xfId="0" applyFont="1" applyAlignment="1"/>
    <xf numFmtId="49" fontId="14" fillId="0" borderId="0" xfId="0" applyNumberFormat="1" applyFont="1" applyAlignment="1">
      <alignment horizontal="left" vertical="center" wrapText="1"/>
    </xf>
    <xf numFmtId="0" fontId="0" fillId="0" borderId="0" xfId="0"/>
    <xf numFmtId="0" fontId="12" fillId="3" borderId="13" xfId="0" applyFont="1" applyFill="1" applyBorder="1" applyAlignment="1">
      <alignment horizontal="center" vertical="center" wrapText="1"/>
    </xf>
    <xf numFmtId="0" fontId="5" fillId="0" borderId="14" xfId="0" applyFont="1" applyBorder="1"/>
    <xf numFmtId="0" fontId="12" fillId="3" borderId="13" xfId="0" applyFont="1" applyFill="1" applyBorder="1" applyAlignment="1">
      <alignment horizontal="center" vertical="center"/>
    </xf>
    <xf numFmtId="0" fontId="17" fillId="0" borderId="0" xfId="0" applyFont="1" applyAlignment="1">
      <alignment horizontal="left"/>
    </xf>
    <xf numFmtId="0" fontId="18"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E10"/>
  <sheetViews>
    <sheetView showGridLines="0" workbookViewId="0">
      <selection activeCell="H12" sqref="H12"/>
    </sheetView>
  </sheetViews>
  <sheetFormatPr defaultColWidth="14.42578125" defaultRowHeight="15" customHeight="1" x14ac:dyDescent="0.2"/>
  <cols>
    <col min="1" max="1" width="7.28515625" customWidth="1"/>
    <col min="2" max="2" width="33" customWidth="1"/>
    <col min="3" max="3" width="14.42578125" customWidth="1"/>
    <col min="4" max="4" width="35.42578125" customWidth="1"/>
    <col min="5" max="5" width="7.28515625" customWidth="1"/>
  </cols>
  <sheetData>
    <row r="1" spans="1:5" ht="15" customHeight="1" x14ac:dyDescent="0.35">
      <c r="A1" s="1"/>
      <c r="B1" s="1"/>
      <c r="C1" s="1"/>
      <c r="D1" s="1"/>
      <c r="E1" s="1"/>
    </row>
    <row r="2" spans="1:5" ht="15" customHeight="1" x14ac:dyDescent="0.35">
      <c r="A2" s="1"/>
      <c r="B2" s="1"/>
      <c r="C2" s="1"/>
      <c r="D2" s="1"/>
      <c r="E2" s="1"/>
    </row>
    <row r="3" spans="1:5" ht="15" customHeight="1" x14ac:dyDescent="0.35">
      <c r="A3" s="1"/>
      <c r="B3" s="4" t="s">
        <v>1</v>
      </c>
      <c r="C3" s="135" t="s">
        <v>2</v>
      </c>
      <c r="D3" s="136"/>
      <c r="E3" s="1"/>
    </row>
    <row r="4" spans="1:5" ht="15" customHeight="1" x14ac:dyDescent="0.35">
      <c r="A4" s="1"/>
      <c r="B4" s="7" t="s">
        <v>3</v>
      </c>
      <c r="C4" s="133" t="s">
        <v>52</v>
      </c>
      <c r="D4" s="134"/>
      <c r="E4" s="1"/>
    </row>
    <row r="5" spans="1:5" ht="15" customHeight="1" x14ac:dyDescent="0.35">
      <c r="A5" s="1"/>
      <c r="B5" s="7" t="s">
        <v>5</v>
      </c>
      <c r="C5" s="16"/>
      <c r="D5" s="18"/>
      <c r="E5" s="1"/>
    </row>
    <row r="6" spans="1:5" ht="15" customHeight="1" x14ac:dyDescent="0.35">
      <c r="A6" s="1"/>
      <c r="B6" s="7" t="s">
        <v>6</v>
      </c>
      <c r="C6" s="20" t="s">
        <v>46</v>
      </c>
      <c r="D6" s="21"/>
      <c r="E6" s="1"/>
    </row>
    <row r="7" spans="1:5" ht="15" customHeight="1" x14ac:dyDescent="0.35">
      <c r="A7" s="1"/>
      <c r="B7" s="7" t="s">
        <v>9</v>
      </c>
      <c r="C7" s="20" t="s">
        <v>10</v>
      </c>
      <c r="D7" s="23" t="s">
        <v>51</v>
      </c>
      <c r="E7" s="1"/>
    </row>
    <row r="8" spans="1:5" ht="15" customHeight="1" x14ac:dyDescent="0.35">
      <c r="A8" s="1"/>
      <c r="B8" s="27" t="str">
        <f>CONCATENATE(C7, "/DKK Exchange Rate")</f>
        <v>EUR/DKK Exchange Rate</v>
      </c>
      <c r="C8" s="29">
        <f ca="1">D8</f>
        <v>7.5</v>
      </c>
      <c r="D8" s="36">
        <f ca="1">IFERROR(__xludf.DUMMYFUNCTION("GOOGLEFINANCE(""currency:""&amp;C7&amp;""dkk"")"),7.5)</f>
        <v>7.5</v>
      </c>
      <c r="E8" s="1"/>
    </row>
    <row r="9" spans="1:5" ht="15" customHeight="1" x14ac:dyDescent="0.35">
      <c r="A9" s="1"/>
      <c r="B9" s="1"/>
      <c r="C9" s="1"/>
      <c r="D9" s="1"/>
      <c r="E9" s="1"/>
    </row>
    <row r="10" spans="1:5" ht="15" customHeight="1" x14ac:dyDescent="0.35">
      <c r="A10" s="1"/>
      <c r="B10" s="1"/>
      <c r="C10" s="1"/>
      <c r="D10" s="1"/>
      <c r="E10" s="1"/>
    </row>
  </sheetData>
  <mergeCells count="2">
    <mergeCell ref="C4:D4"/>
    <mergeCell ref="C3:D3"/>
  </mergeCells>
  <dataValidations count="2">
    <dataValidation type="list" allowBlank="1" showErrorMessage="1" sqref="C7" xr:uid="{00000000-0002-0000-0000-000000000000}">
      <formula1>"EUR,UAH"</formula1>
    </dataValidation>
    <dataValidation type="list" allowBlank="1" showErrorMessage="1" sqref="C6" xr:uid="{00000000-0002-0000-0000-000001000000}">
      <formula1>"YES,NO"</formula1>
    </dataValidation>
  </dataValidation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4"/>
  <sheetViews>
    <sheetView showGridLines="0" tabSelected="1" workbookViewId="0">
      <selection activeCell="D30" sqref="D30"/>
    </sheetView>
  </sheetViews>
  <sheetFormatPr defaultColWidth="14.42578125" defaultRowHeight="15" customHeight="1" x14ac:dyDescent="0.2"/>
  <cols>
    <col min="1" max="1" width="30" customWidth="1"/>
    <col min="2" max="2" width="38.7109375" customWidth="1"/>
    <col min="3" max="3" width="14.42578125" customWidth="1"/>
    <col min="4" max="4" width="14.28515625" customWidth="1"/>
    <col min="5" max="5" width="28" customWidth="1"/>
  </cols>
  <sheetData>
    <row r="1" spans="1:5" ht="12.75" x14ac:dyDescent="0.2">
      <c r="A1" s="2" t="s">
        <v>0</v>
      </c>
      <c r="B1" s="3"/>
      <c r="C1" s="5"/>
      <c r="D1" s="5"/>
      <c r="E1" s="3"/>
    </row>
    <row r="2" spans="1:5" ht="12.75" x14ac:dyDescent="0.2">
      <c r="A2" s="2" t="str">
        <f>CONCATENATE("to the Contract for the Provision of ", Start!C3)</f>
        <v>to the Contract for the Provision of Consultancy Services</v>
      </c>
      <c r="B2" s="9"/>
      <c r="C2" s="10"/>
      <c r="D2" s="10"/>
      <c r="E2" s="9"/>
    </row>
    <row r="3" spans="1:5" ht="12.75" x14ac:dyDescent="0.2">
      <c r="A3" s="12" t="s">
        <v>4</v>
      </c>
      <c r="B3" s="14"/>
      <c r="C3" s="14"/>
      <c r="D3" s="14"/>
      <c r="E3" s="14"/>
    </row>
    <row r="4" spans="1:5" ht="12.75" x14ac:dyDescent="0.2">
      <c r="A4" s="145" t="str">
        <f>Start!C4</f>
        <v xml:space="preserve">Individual entrepreneur 
</v>
      </c>
      <c r="B4" s="145"/>
      <c r="C4" s="19"/>
      <c r="D4" s="19"/>
      <c r="E4" s="19"/>
    </row>
    <row r="5" spans="1:5" ht="22.5" customHeight="1" x14ac:dyDescent="0.3">
      <c r="A5" s="25" t="s">
        <v>7</v>
      </c>
      <c r="B5" s="26"/>
      <c r="C5" s="32"/>
      <c r="D5" s="34"/>
      <c r="E5" s="2"/>
    </row>
    <row r="6" spans="1:5" ht="22.5" customHeight="1" x14ac:dyDescent="0.2">
      <c r="A6" s="37" t="str">
        <f>CONCATENATE("Consultant: ", Start!C4)</f>
        <v xml:space="preserve">Consultant: Individual entrepreneur 
</v>
      </c>
      <c r="B6" s="37"/>
      <c r="C6" s="39" t="s">
        <v>14</v>
      </c>
      <c r="D6" s="41"/>
      <c r="E6" s="15"/>
    </row>
    <row r="7" spans="1:5" ht="12.75" x14ac:dyDescent="0.2">
      <c r="A7" s="37" t="s">
        <v>16</v>
      </c>
      <c r="B7" s="37"/>
      <c r="C7" s="37" t="str">
        <f>CONCATENATE("File no: ", Start!C5)</f>
        <v xml:space="preserve">File no: </v>
      </c>
      <c r="D7" s="41"/>
      <c r="E7" s="42"/>
    </row>
    <row r="8" spans="1:5" ht="12.75" x14ac:dyDescent="0.2">
      <c r="A8" s="42"/>
      <c r="B8" s="42"/>
      <c r="C8" s="41"/>
      <c r="D8" s="41"/>
      <c r="E8" s="42"/>
    </row>
    <row r="9" spans="1:5" ht="52.5" thickTop="1" thickBot="1" x14ac:dyDescent="0.25">
      <c r="A9" s="43" t="s">
        <v>17</v>
      </c>
      <c r="B9" s="44" t="s">
        <v>19</v>
      </c>
      <c r="C9" s="45" t="s">
        <v>55</v>
      </c>
      <c r="D9" s="45" t="s">
        <v>50</v>
      </c>
      <c r="E9" s="46" t="str">
        <f>CONCATENATE("Total Fees per Key Staff
(to no decimals)", CHAR(10),
Start!C7)</f>
        <v>Total Fees per Key Staff
(to no decimals)
EUR</v>
      </c>
    </row>
    <row r="10" spans="1:5" s="124" customFormat="1" ht="23.25" customHeight="1" thickTop="1" x14ac:dyDescent="0.2">
      <c r="A10" s="123"/>
      <c r="B10" s="51"/>
      <c r="C10" s="52"/>
      <c r="D10" s="132"/>
      <c r="E10" s="55">
        <f>C10*ROUND(D10,0)</f>
        <v>0</v>
      </c>
    </row>
    <row r="11" spans="1:5" s="124" customFormat="1" ht="21.75" customHeight="1" x14ac:dyDescent="0.2">
      <c r="A11" s="123"/>
      <c r="B11" s="51"/>
      <c r="C11" s="52"/>
      <c r="D11" s="53"/>
      <c r="E11" s="55">
        <f>C11*ROUND(D11,0)</f>
        <v>0</v>
      </c>
    </row>
    <row r="12" spans="1:5" ht="18" customHeight="1" x14ac:dyDescent="0.2">
      <c r="A12" s="50"/>
      <c r="B12" s="51"/>
      <c r="C12" s="52"/>
      <c r="D12" s="53"/>
      <c r="E12" s="55">
        <f t="shared" ref="E12:E16" si="0">C12*ROUND(D12,0)</f>
        <v>0</v>
      </c>
    </row>
    <row r="13" spans="1:5" s="124" customFormat="1" ht="18" customHeight="1" x14ac:dyDescent="0.2">
      <c r="A13" s="50"/>
      <c r="B13" s="51"/>
      <c r="C13" s="52"/>
      <c r="D13" s="53"/>
      <c r="E13" s="55">
        <f t="shared" si="0"/>
        <v>0</v>
      </c>
    </row>
    <row r="14" spans="1:5" ht="18" customHeight="1" x14ac:dyDescent="0.2">
      <c r="A14" s="50"/>
      <c r="B14" s="51"/>
      <c r="C14" s="52"/>
      <c r="D14" s="53"/>
      <c r="E14" s="55">
        <f t="shared" si="0"/>
        <v>0</v>
      </c>
    </row>
    <row r="15" spans="1:5" ht="18" customHeight="1" x14ac:dyDescent="0.2">
      <c r="A15" s="50"/>
      <c r="B15" s="51"/>
      <c r="C15" s="52"/>
      <c r="D15" s="53"/>
      <c r="E15" s="55">
        <f t="shared" si="0"/>
        <v>0</v>
      </c>
    </row>
    <row r="16" spans="1:5" ht="18" customHeight="1" thickBot="1" x14ac:dyDescent="0.25">
      <c r="A16" s="50"/>
      <c r="B16" s="51"/>
      <c r="C16" s="52"/>
      <c r="D16" s="53"/>
      <c r="E16" s="55">
        <f t="shared" si="0"/>
        <v>0</v>
      </c>
    </row>
    <row r="17" spans="1:5" ht="18" customHeight="1" thickTop="1" thickBot="1" x14ac:dyDescent="0.25">
      <c r="A17" s="63" t="s">
        <v>26</v>
      </c>
      <c r="B17" s="64"/>
      <c r="C17" s="66"/>
      <c r="D17" s="67"/>
      <c r="E17" s="69">
        <f>SUM(E10:E16)</f>
        <v>0</v>
      </c>
    </row>
    <row r="18" spans="1:5" ht="12.75" x14ac:dyDescent="0.2">
      <c r="A18" s="71"/>
      <c r="B18" s="73"/>
      <c r="C18" s="75"/>
      <c r="D18" s="75"/>
      <c r="E18" s="76"/>
    </row>
    <row r="19" spans="1:5" ht="14.25" x14ac:dyDescent="0.2">
      <c r="A19" s="77" t="s">
        <v>27</v>
      </c>
      <c r="B19" s="37" t="s">
        <v>49</v>
      </c>
      <c r="C19" s="143" t="s">
        <v>28</v>
      </c>
      <c r="D19" s="144"/>
      <c r="E19" s="80" t="str">
        <f>CONCATENATE(ROUND('Form 2'!N17,2), " ", Start!C7)</f>
        <v>0 EUR</v>
      </c>
    </row>
    <row r="20" spans="1:5" ht="18.75" x14ac:dyDescent="0.3">
      <c r="A20" s="77" t="s">
        <v>29</v>
      </c>
      <c r="B20" s="37" t="s">
        <v>30</v>
      </c>
      <c r="C20" s="139" t="s">
        <v>31</v>
      </c>
      <c r="D20" s="140"/>
      <c r="E20" s="83" t="str">
        <f>CONCATENATE(ROUND((E17+'Form 2'!N17),2), " ", Start!C7)</f>
        <v>0 EUR</v>
      </c>
    </row>
    <row r="21" spans="1:5" ht="12.75" x14ac:dyDescent="0.2">
      <c r="A21" s="85" t="s">
        <v>32</v>
      </c>
      <c r="B21" s="87" t="s">
        <v>33</v>
      </c>
      <c r="C21" s="141"/>
      <c r="D21" s="142"/>
      <c r="E21" s="90" t="str">
        <f ca="1">CONCATENATE(ROUND((E17+'Form 2'!N17)*Start!C8,2), " DKK")</f>
        <v>0 DKK</v>
      </c>
    </row>
    <row r="22" spans="1:5" ht="12.75" x14ac:dyDescent="0.2">
      <c r="A22" s="92"/>
      <c r="B22" s="94" t="s">
        <v>34</v>
      </c>
    </row>
    <row r="23" spans="1:5" ht="12.75" x14ac:dyDescent="0.2">
      <c r="A23" s="92"/>
      <c r="B23" s="96"/>
    </row>
    <row r="24" spans="1:5" ht="48" customHeight="1" x14ac:dyDescent="0.2">
      <c r="A24" s="92" t="s">
        <v>47</v>
      </c>
      <c r="B24" s="96" t="s">
        <v>35</v>
      </c>
      <c r="C24" s="137" t="s">
        <v>53</v>
      </c>
      <c r="D24" s="138"/>
      <c r="E24" s="96" t="s">
        <v>36</v>
      </c>
    </row>
  </sheetData>
  <mergeCells count="4">
    <mergeCell ref="C24:D24"/>
    <mergeCell ref="C20:D21"/>
    <mergeCell ref="C19:D19"/>
    <mergeCell ref="A4:B4"/>
  </mergeCells>
  <dataValidations count="1">
    <dataValidation type="decimal" allowBlank="1" showErrorMessage="1" sqref="C10:D16" xr:uid="{00000000-0002-0000-0100-000000000000}">
      <formula1>0</formula1>
      <formula2>1000000</formula2>
    </dataValidation>
  </dataValidations>
  <pageMargins left="0.78740157480314954" right="0.78740157480314954" top="0.39370078740157477" bottom="0.39370078740157477" header="0" footer="0"/>
  <pageSetup paperSize="9" orientation="landscape" r:id="rId1"/>
  <rowBreaks count="1" manualBreakCount="1">
    <brk id="2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0"/>
  <sheetViews>
    <sheetView showGridLines="0" topLeftCell="A9" workbookViewId="0">
      <selection activeCell="N28" sqref="N28"/>
    </sheetView>
  </sheetViews>
  <sheetFormatPr defaultColWidth="14.42578125" defaultRowHeight="15" customHeight="1" x14ac:dyDescent="0.2"/>
  <cols>
    <col min="1" max="2" width="10.140625" customWidth="1"/>
    <col min="3" max="3" width="11.140625" customWidth="1"/>
    <col min="4" max="5" width="10.140625" customWidth="1"/>
    <col min="6" max="6" width="7" customWidth="1"/>
    <col min="7" max="8" width="10.140625" customWidth="1"/>
    <col min="9" max="9" width="7.28515625" customWidth="1"/>
    <col min="10" max="10" width="35.42578125" customWidth="1"/>
    <col min="11" max="12" width="10.140625" customWidth="1"/>
    <col min="13" max="13" width="11.140625" customWidth="1"/>
    <col min="14" max="14" width="13" customWidth="1"/>
  </cols>
  <sheetData>
    <row r="1" spans="1:14" ht="12.75" x14ac:dyDescent="0.2">
      <c r="A1" s="2" t="s">
        <v>0</v>
      </c>
      <c r="B1" s="6"/>
      <c r="C1" s="6"/>
      <c r="D1" s="6"/>
      <c r="E1" s="6"/>
      <c r="F1" s="6"/>
      <c r="G1" s="6"/>
      <c r="H1" s="6"/>
      <c r="I1" s="6"/>
      <c r="J1" s="6"/>
      <c r="K1" s="6"/>
      <c r="L1" s="6"/>
      <c r="M1" s="6"/>
      <c r="N1" s="8"/>
    </row>
    <row r="2" spans="1:14" ht="12.75" x14ac:dyDescent="0.2">
      <c r="A2" s="2" t="str">
        <f>CONCATENATE("to the Contract for the Provision of ", Start!C3)</f>
        <v>to the Contract for the Provision of Consultancy Services</v>
      </c>
      <c r="B2" s="9"/>
      <c r="C2" s="10"/>
      <c r="D2" s="10"/>
      <c r="E2" s="9"/>
      <c r="F2" s="3"/>
      <c r="G2" s="11"/>
      <c r="H2" s="13"/>
      <c r="I2" s="3"/>
      <c r="J2" s="15"/>
      <c r="K2" s="11"/>
      <c r="L2" s="11"/>
      <c r="M2" s="15"/>
      <c r="N2" s="15"/>
    </row>
    <row r="3" spans="1:14" ht="12.75" x14ac:dyDescent="0.2">
      <c r="A3" s="12" t="s">
        <v>4</v>
      </c>
      <c r="B3" s="17"/>
      <c r="C3" s="17"/>
      <c r="D3" s="17"/>
      <c r="E3" s="17"/>
      <c r="F3" s="3"/>
      <c r="G3" s="11"/>
      <c r="H3" s="13"/>
      <c r="I3" s="3"/>
      <c r="J3" s="15"/>
      <c r="K3" s="11"/>
      <c r="L3" s="11"/>
      <c r="M3" s="15"/>
      <c r="N3" s="15"/>
    </row>
    <row r="4" spans="1:14" ht="12.75" x14ac:dyDescent="0.2">
      <c r="A4" s="2" t="str">
        <f>Start!C4</f>
        <v xml:space="preserve">Individual entrepreneur 
</v>
      </c>
      <c r="B4" s="19"/>
      <c r="C4" s="19"/>
      <c r="D4" s="19"/>
      <c r="E4" s="19"/>
      <c r="F4" s="3"/>
      <c r="G4" s="11"/>
      <c r="H4" s="13"/>
      <c r="I4" s="3"/>
      <c r="J4" s="15"/>
      <c r="K4" s="11"/>
      <c r="L4" s="11"/>
      <c r="M4" s="15"/>
      <c r="N4" s="15"/>
    </row>
    <row r="5" spans="1:14" ht="22.5" customHeight="1" x14ac:dyDescent="0.3">
      <c r="A5" s="22" t="s">
        <v>8</v>
      </c>
      <c r="B5" s="24" t="s">
        <v>11</v>
      </c>
      <c r="C5" s="28"/>
      <c r="D5" s="28"/>
      <c r="E5" s="6"/>
      <c r="F5" s="6"/>
      <c r="G5" s="6"/>
      <c r="H5" s="6"/>
      <c r="I5" s="6"/>
      <c r="J5" s="6"/>
      <c r="K5" s="6"/>
      <c r="L5" s="6"/>
      <c r="M5" s="30"/>
      <c r="N5" s="8"/>
    </row>
    <row r="6" spans="1:14" ht="22.5" customHeight="1" x14ac:dyDescent="0.2">
      <c r="A6" s="31" t="s">
        <v>12</v>
      </c>
      <c r="B6" s="33"/>
      <c r="C6" s="33"/>
      <c r="D6" s="33"/>
      <c r="E6" s="33"/>
      <c r="F6" s="33"/>
      <c r="G6" s="33"/>
      <c r="H6" s="33"/>
      <c r="I6" s="33"/>
      <c r="J6" s="33"/>
      <c r="K6" s="33"/>
      <c r="L6" s="33"/>
      <c r="M6" s="33"/>
      <c r="N6" s="35"/>
    </row>
    <row r="7" spans="1:14" ht="12.75" x14ac:dyDescent="0.2">
      <c r="A7" s="38" t="s">
        <v>13</v>
      </c>
      <c r="B7" s="33"/>
      <c r="C7" s="33"/>
      <c r="D7" s="33"/>
      <c r="E7" s="33"/>
      <c r="F7" s="33"/>
      <c r="G7" s="33"/>
      <c r="H7" s="33"/>
      <c r="I7" s="33"/>
      <c r="J7" s="33"/>
      <c r="K7" s="33"/>
      <c r="L7" s="33"/>
      <c r="M7" s="33"/>
      <c r="N7" s="35"/>
    </row>
    <row r="8" spans="1:14" ht="12.75" x14ac:dyDescent="0.2">
      <c r="A8" s="40"/>
      <c r="B8" s="6"/>
      <c r="C8" s="6"/>
      <c r="D8" s="6"/>
      <c r="E8" s="6"/>
      <c r="F8" s="6"/>
      <c r="G8" s="6"/>
      <c r="H8" s="6"/>
      <c r="I8" s="6"/>
      <c r="J8" s="6"/>
      <c r="K8" s="6"/>
      <c r="L8" s="6"/>
      <c r="M8" s="6"/>
      <c r="N8" s="8"/>
    </row>
    <row r="9" spans="1:14" ht="30" customHeight="1" x14ac:dyDescent="0.2">
      <c r="A9" s="153" t="s">
        <v>15</v>
      </c>
      <c r="B9" s="152"/>
      <c r="C9" s="136"/>
      <c r="D9" s="153" t="s">
        <v>18</v>
      </c>
      <c r="E9" s="152"/>
      <c r="F9" s="136"/>
      <c r="G9" s="153" t="s">
        <v>20</v>
      </c>
      <c r="H9" s="152"/>
      <c r="I9" s="136"/>
      <c r="J9" s="151" t="s">
        <v>21</v>
      </c>
      <c r="K9" s="152"/>
      <c r="L9" s="152"/>
      <c r="M9" s="136"/>
      <c r="N9" s="146" t="str">
        <f>CONCATENATE("TOTAL",CHAR(10),Start!C7)</f>
        <v>TOTAL
EUR</v>
      </c>
    </row>
    <row r="10" spans="1:14" ht="30" customHeight="1" thickBot="1" x14ac:dyDescent="0.25">
      <c r="A10" s="47" t="s">
        <v>22</v>
      </c>
      <c r="B10" s="48" t="str">
        <f>CONCATENATE("Rate",CHAR(10),Start!C7)</f>
        <v>Rate
EUR</v>
      </c>
      <c r="C10" s="49" t="str">
        <f>CONCATENATE("Total",CHAR(10),Start!C7)</f>
        <v>Total
EUR</v>
      </c>
      <c r="D10" s="47" t="s">
        <v>23</v>
      </c>
      <c r="E10" s="48" t="str">
        <f>CONCATENATE("Rate",CHAR(10),Start!C7)</f>
        <v>Rate
EUR</v>
      </c>
      <c r="F10" s="49" t="str">
        <f>CONCATENATE("Total",CHAR(10),Start!C7)</f>
        <v>Total
EUR</v>
      </c>
      <c r="G10" s="47" t="s">
        <v>24</v>
      </c>
      <c r="H10" s="48" t="str">
        <f>CONCATENATE("Rate",CHAR(10),Start!C7)</f>
        <v>Rate
EUR</v>
      </c>
      <c r="I10" s="49" t="str">
        <f>CONCATENATE("Total",CHAR(10),Start!C7)</f>
        <v>Total
EUR</v>
      </c>
      <c r="J10" s="47" t="s">
        <v>25</v>
      </c>
      <c r="K10" s="48" t="s">
        <v>24</v>
      </c>
      <c r="L10" s="48" t="str">
        <f>CONCATENATE("Rate",CHAR(10),Start!C7)</f>
        <v>Rate
EUR</v>
      </c>
      <c r="M10" s="49" t="str">
        <f>CONCATENATE("Total",CHAR(10),Start!C7)</f>
        <v>Total
EUR</v>
      </c>
      <c r="N10" s="147"/>
    </row>
    <row r="11" spans="1:14" ht="33" customHeight="1" thickTop="1" x14ac:dyDescent="0.2">
      <c r="A11" s="54"/>
      <c r="B11" s="56"/>
      <c r="C11" s="57">
        <f t="shared" ref="C11:C16" si="0">A11*B11</f>
        <v>0</v>
      </c>
      <c r="D11" s="58"/>
      <c r="E11" s="59"/>
      <c r="F11" s="60">
        <f t="shared" ref="F11:F16" si="1">D11*E11</f>
        <v>0</v>
      </c>
      <c r="G11" s="58"/>
      <c r="H11" s="59"/>
      <c r="I11" s="60">
        <f t="shared" ref="I11:I16" si="2">G11*H11</f>
        <v>0</v>
      </c>
      <c r="J11" s="126"/>
      <c r="K11" s="61"/>
      <c r="L11" s="59"/>
      <c r="M11" s="74">
        <f>K11*L11</f>
        <v>0</v>
      </c>
      <c r="N11" s="78">
        <f>SUM(C11+F11+I11+M11)</f>
        <v>0</v>
      </c>
    </row>
    <row r="12" spans="1:14" ht="27.6" customHeight="1" x14ac:dyDescent="0.2">
      <c r="A12" s="62"/>
      <c r="B12" s="65"/>
      <c r="C12" s="68">
        <f t="shared" si="0"/>
        <v>0</v>
      </c>
      <c r="D12" s="70"/>
      <c r="E12" s="72"/>
      <c r="F12" s="74">
        <f t="shared" si="1"/>
        <v>0</v>
      </c>
      <c r="G12" s="70"/>
      <c r="H12" s="72"/>
      <c r="I12" s="109">
        <f t="shared" si="2"/>
        <v>0</v>
      </c>
      <c r="J12" s="111"/>
      <c r="K12" s="110"/>
      <c r="L12" s="72"/>
      <c r="M12" s="74">
        <f>K12*L12</f>
        <v>0</v>
      </c>
      <c r="N12" s="78">
        <f>SUM(C12+F12+I12+M12)</f>
        <v>0</v>
      </c>
    </row>
    <row r="13" spans="1:14" ht="30" customHeight="1" x14ac:dyDescent="0.2">
      <c r="A13" s="62"/>
      <c r="B13" s="65"/>
      <c r="C13" s="68">
        <f t="shared" si="0"/>
        <v>0</v>
      </c>
      <c r="D13" s="70"/>
      <c r="E13" s="72"/>
      <c r="F13" s="74">
        <f t="shared" si="1"/>
        <v>0</v>
      </c>
      <c r="G13" s="70"/>
      <c r="H13" s="72"/>
      <c r="I13" s="109">
        <f t="shared" si="2"/>
        <v>0</v>
      </c>
      <c r="J13" s="121"/>
      <c r="K13" s="113"/>
      <c r="L13" s="84"/>
      <c r="M13" s="74">
        <f t="shared" ref="M13:M16" si="3">K13*L13</f>
        <v>0</v>
      </c>
      <c r="N13" s="78">
        <f t="shared" ref="N13:N16" si="4">SUM(C13+F13+I13+M13)</f>
        <v>0</v>
      </c>
    </row>
    <row r="14" spans="1:14" ht="26.65" customHeight="1" x14ac:dyDescent="0.2">
      <c r="A14" s="62"/>
      <c r="B14" s="65"/>
      <c r="C14" s="68">
        <f t="shared" si="0"/>
        <v>0</v>
      </c>
      <c r="D14" s="70"/>
      <c r="E14" s="72"/>
      <c r="F14" s="74">
        <f t="shared" si="1"/>
        <v>0</v>
      </c>
      <c r="G14" s="70"/>
      <c r="H14" s="72"/>
      <c r="I14" s="109">
        <f t="shared" si="2"/>
        <v>0</v>
      </c>
      <c r="J14" s="120"/>
      <c r="K14" s="114"/>
      <c r="L14" s="131"/>
      <c r="M14" s="127">
        <f t="shared" si="3"/>
        <v>0</v>
      </c>
      <c r="N14" s="78">
        <f t="shared" si="4"/>
        <v>0</v>
      </c>
    </row>
    <row r="15" spans="1:14" s="125" customFormat="1" ht="26.65" customHeight="1" x14ac:dyDescent="0.2">
      <c r="A15" s="79"/>
      <c r="B15" s="81"/>
      <c r="C15" s="68"/>
      <c r="D15" s="82"/>
      <c r="E15" s="84"/>
      <c r="F15" s="74"/>
      <c r="G15" s="82"/>
      <c r="H15" s="84"/>
      <c r="I15" s="109"/>
      <c r="J15" s="111"/>
      <c r="K15" s="114"/>
      <c r="L15" s="131"/>
      <c r="M15" s="127">
        <f t="shared" ref="M15" si="5">K15*L15</f>
        <v>0</v>
      </c>
      <c r="N15" s="78">
        <f t="shared" ref="N15" si="6">SUM(C15+F15+I15+M15)</f>
        <v>0</v>
      </c>
    </row>
    <row r="16" spans="1:14" s="112" customFormat="1" ht="30" customHeight="1" thickBot="1" x14ac:dyDescent="0.25">
      <c r="A16" s="79"/>
      <c r="B16" s="81"/>
      <c r="C16" s="68">
        <f t="shared" si="0"/>
        <v>0</v>
      </c>
      <c r="D16" s="82"/>
      <c r="E16" s="84"/>
      <c r="F16" s="74">
        <f t="shared" si="1"/>
        <v>0</v>
      </c>
      <c r="G16" s="82"/>
      <c r="H16" s="84"/>
      <c r="I16" s="109">
        <f t="shared" si="2"/>
        <v>0</v>
      </c>
      <c r="J16" s="128"/>
      <c r="K16" s="129"/>
      <c r="L16" s="130"/>
      <c r="M16" s="86">
        <f t="shared" si="3"/>
        <v>0</v>
      </c>
      <c r="N16" s="78">
        <f t="shared" si="4"/>
        <v>0</v>
      </c>
    </row>
    <row r="17" spans="1:14" ht="22.5" customHeight="1" thickTop="1" thickBot="1" x14ac:dyDescent="0.25">
      <c r="A17" s="88" t="s">
        <v>26</v>
      </c>
      <c r="B17" s="89"/>
      <c r="C17" s="91">
        <f>SUM($C$11:$C$16)</f>
        <v>0</v>
      </c>
      <c r="D17" s="93"/>
      <c r="E17" s="95"/>
      <c r="F17" s="97">
        <f>SUM($F$11:$F$16)</f>
        <v>0</v>
      </c>
      <c r="G17" s="98"/>
      <c r="H17" s="99"/>
      <c r="I17" s="97">
        <f>SUM($I$11:$I$16)</f>
        <v>0</v>
      </c>
      <c r="J17" s="115"/>
      <c r="K17" s="116"/>
      <c r="L17" s="117"/>
      <c r="M17" s="118">
        <f>SUM(M11:M16)</f>
        <v>0</v>
      </c>
      <c r="N17" s="119">
        <f>SUM(N11:N16)</f>
        <v>0</v>
      </c>
    </row>
    <row r="18" spans="1:14" ht="13.5" thickTop="1" x14ac:dyDescent="0.2">
      <c r="A18" s="6"/>
      <c r="B18" s="6"/>
      <c r="C18" s="6"/>
      <c r="D18" s="6"/>
      <c r="E18" s="6"/>
      <c r="F18" s="6"/>
      <c r="G18" s="6"/>
      <c r="H18" s="6"/>
      <c r="I18" s="6"/>
      <c r="J18" s="6"/>
      <c r="K18" s="6"/>
      <c r="L18" s="6"/>
      <c r="M18" s="6"/>
      <c r="N18" s="8"/>
    </row>
    <row r="19" spans="1:14" ht="12.75" x14ac:dyDescent="0.2">
      <c r="A19" s="100"/>
      <c r="B19" s="101"/>
      <c r="C19" s="101"/>
      <c r="D19" s="101"/>
      <c r="E19" s="101"/>
      <c r="F19" s="101"/>
      <c r="G19" s="101"/>
      <c r="H19" s="101"/>
      <c r="I19" s="101"/>
      <c r="J19" s="101"/>
      <c r="K19" s="101"/>
      <c r="L19" s="101"/>
      <c r="M19" s="101"/>
      <c r="N19" s="102"/>
    </row>
    <row r="20" spans="1:14" ht="12.75" x14ac:dyDescent="0.2">
      <c r="A20" s="100" t="s">
        <v>37</v>
      </c>
      <c r="B20" s="101"/>
      <c r="C20" s="103" t="s">
        <v>48</v>
      </c>
      <c r="D20" s="101"/>
      <c r="E20" s="104"/>
      <c r="F20" s="104"/>
      <c r="G20" s="33"/>
      <c r="H20" s="101"/>
      <c r="I20" s="101"/>
      <c r="J20" s="101"/>
      <c r="K20" s="101"/>
      <c r="L20" s="101"/>
      <c r="M20" s="101"/>
      <c r="N20" s="101"/>
    </row>
    <row r="21" spans="1:14" ht="12.75" x14ac:dyDescent="0.2">
      <c r="A21" s="100"/>
      <c r="B21" s="101"/>
      <c r="C21" s="103" t="s">
        <v>38</v>
      </c>
      <c r="D21" s="101"/>
      <c r="E21" s="104"/>
      <c r="F21" s="104"/>
      <c r="G21" s="33"/>
      <c r="H21" s="101"/>
      <c r="I21" s="101"/>
      <c r="J21" s="101"/>
      <c r="K21" s="101"/>
      <c r="L21" s="101"/>
      <c r="M21" s="101"/>
      <c r="N21" s="101"/>
    </row>
    <row r="22" spans="1:14" ht="12.75" x14ac:dyDescent="0.2">
      <c r="A22" s="100"/>
      <c r="B22" s="101"/>
      <c r="C22" s="103"/>
      <c r="D22" s="101"/>
      <c r="E22" s="101"/>
      <c r="F22" s="101"/>
      <c r="G22" s="101"/>
      <c r="H22" s="101"/>
      <c r="I22" s="101"/>
      <c r="J22" s="101"/>
      <c r="K22" s="101"/>
      <c r="L22" s="101"/>
      <c r="M22" s="101"/>
      <c r="N22" s="101"/>
    </row>
    <row r="23" spans="1:14" ht="12.75" x14ac:dyDescent="0.2">
      <c r="A23" s="100" t="s">
        <v>39</v>
      </c>
      <c r="B23" s="101"/>
      <c r="C23" s="103" t="s">
        <v>40</v>
      </c>
      <c r="D23" s="101"/>
      <c r="E23" s="101"/>
      <c r="F23" s="101"/>
      <c r="G23" s="101"/>
      <c r="H23" s="101"/>
      <c r="I23" s="101"/>
      <c r="J23" s="101"/>
      <c r="K23" s="101"/>
      <c r="L23" s="101"/>
      <c r="M23" s="101"/>
      <c r="N23" s="101"/>
    </row>
    <row r="24" spans="1:14" ht="12.75" x14ac:dyDescent="0.2">
      <c r="A24" s="105"/>
      <c r="B24" s="101"/>
      <c r="C24" s="101" t="s">
        <v>41</v>
      </c>
      <c r="D24" s="6"/>
      <c r="E24" s="6"/>
      <c r="F24" s="6"/>
      <c r="G24" s="6"/>
      <c r="H24" s="6"/>
      <c r="I24" s="6"/>
      <c r="J24" s="6"/>
      <c r="K24" s="6"/>
      <c r="L24" s="6"/>
      <c r="M24" s="6"/>
      <c r="N24" s="8"/>
    </row>
    <row r="25" spans="1:14" ht="12.75" x14ac:dyDescent="0.2">
      <c r="A25" s="105"/>
      <c r="B25" s="101"/>
      <c r="C25" s="106"/>
      <c r="D25" s="106"/>
      <c r="E25" s="106"/>
      <c r="F25" s="106"/>
      <c r="G25" s="106"/>
      <c r="H25" s="106"/>
      <c r="I25" s="106"/>
      <c r="J25" s="106"/>
      <c r="K25" s="106"/>
      <c r="L25" s="106"/>
      <c r="M25" s="106"/>
      <c r="N25" s="106"/>
    </row>
    <row r="26" spans="1:14" ht="12.75" x14ac:dyDescent="0.2">
      <c r="A26" s="105" t="s">
        <v>42</v>
      </c>
      <c r="B26" s="101"/>
      <c r="C26" s="103" t="s">
        <v>43</v>
      </c>
      <c r="D26" s="106"/>
      <c r="E26" s="106"/>
      <c r="F26" s="106"/>
      <c r="G26" s="106"/>
      <c r="H26" s="106"/>
      <c r="I26" s="106"/>
      <c r="J26" s="106"/>
      <c r="K26" s="106"/>
      <c r="L26" s="106"/>
      <c r="M26" s="106"/>
      <c r="N26" s="106"/>
    </row>
    <row r="27" spans="1:14" ht="12.75" x14ac:dyDescent="0.2">
      <c r="A27" s="154"/>
      <c r="B27" s="155"/>
      <c r="C27" s="122"/>
      <c r="D27" s="106"/>
      <c r="E27" s="106"/>
      <c r="F27" s="106"/>
      <c r="G27" s="106"/>
      <c r="H27" s="106"/>
      <c r="I27" s="106"/>
      <c r="J27" s="106"/>
      <c r="K27" s="106"/>
      <c r="L27" s="106"/>
      <c r="M27" s="106"/>
      <c r="N27" s="106"/>
    </row>
    <row r="28" spans="1:14" ht="12.75" x14ac:dyDescent="0.2">
      <c r="A28" s="6"/>
      <c r="B28" s="6"/>
      <c r="C28" s="107"/>
      <c r="D28" s="107"/>
      <c r="E28" s="107"/>
      <c r="F28" s="107"/>
      <c r="G28" s="107"/>
      <c r="H28" s="107"/>
      <c r="I28" s="107"/>
      <c r="J28" s="107"/>
      <c r="K28" s="107"/>
      <c r="L28" s="107"/>
      <c r="M28" s="107"/>
      <c r="N28" s="107"/>
    </row>
    <row r="29" spans="1:14" ht="39.950000000000003" customHeight="1" x14ac:dyDescent="0.2">
      <c r="A29" s="149" t="s">
        <v>47</v>
      </c>
      <c r="B29" s="150"/>
      <c r="C29" s="137" t="s">
        <v>44</v>
      </c>
      <c r="D29" s="138"/>
      <c r="E29" s="138"/>
      <c r="F29" s="108"/>
      <c r="G29" s="137" t="s">
        <v>54</v>
      </c>
      <c r="H29" s="138"/>
      <c r="I29" s="138"/>
      <c r="J29" s="148" t="s">
        <v>45</v>
      </c>
      <c r="K29" s="138"/>
      <c r="L29" s="138"/>
      <c r="M29" s="15"/>
      <c r="N29" s="15"/>
    </row>
    <row r="30" spans="1:14" ht="12.75" customHeight="1" x14ac:dyDescent="0.2">
      <c r="A30" s="6"/>
      <c r="B30" s="6"/>
      <c r="C30" s="107"/>
      <c r="D30" s="107"/>
      <c r="E30" s="107"/>
      <c r="F30" s="107"/>
      <c r="G30" s="107"/>
      <c r="H30" s="107"/>
      <c r="I30" s="107"/>
      <c r="J30" s="107"/>
      <c r="K30" s="107"/>
      <c r="L30" s="107"/>
      <c r="M30" s="107"/>
      <c r="N30" s="107"/>
    </row>
  </sheetData>
  <mergeCells count="10">
    <mergeCell ref="N9:N10"/>
    <mergeCell ref="J29:L29"/>
    <mergeCell ref="G29:I29"/>
    <mergeCell ref="C29:E29"/>
    <mergeCell ref="A29:B29"/>
    <mergeCell ref="J9:M9"/>
    <mergeCell ref="G9:I9"/>
    <mergeCell ref="D9:F9"/>
    <mergeCell ref="A9:C9"/>
    <mergeCell ref="A27:B27"/>
  </mergeCells>
  <pageMargins left="0.39370078740157477" right="0.25" top="0.39370078740157477" bottom="0.39370078740157477" header="0" footer="0"/>
  <pageSetup paperSize="9" scale="86" orientation="landscape" r:id="rId1"/>
  <rowBreaks count="1" manualBreakCount="1">
    <brk id="29"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vt:lpstr>
      <vt:lpstr>Form 1</vt:lpstr>
      <vt:lpstr>Form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Evheniya Medvedenko</dc:creator>
  <cp:lastModifiedBy>Taras Sluchyk</cp:lastModifiedBy>
  <cp:lastPrinted>2024-05-22T11:24:03Z</cp:lastPrinted>
  <dcterms:created xsi:type="dcterms:W3CDTF">2019-07-17T07:25:45Z</dcterms:created>
  <dcterms:modified xsi:type="dcterms:W3CDTF">2025-05-20T09:42:07Z</dcterms:modified>
</cp:coreProperties>
</file>